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Finance\Finance 21-22\Breakfast Club Trading Account 2021-2022\"/>
    </mc:Choice>
  </mc:AlternateContent>
  <bookViews>
    <workbookView xWindow="480" yWindow="75" windowWidth="18195" windowHeight="11775"/>
  </bookViews>
  <sheets>
    <sheet name="2021-2022" sheetId="1" r:id="rId1"/>
  </sheets>
  <definedNames>
    <definedName name="_xlnm.Print_Area" localSheetId="0">'2021-2022'!$A$1:$N$32</definedName>
  </definedNames>
  <calcPr calcId="162913"/>
</workbook>
</file>

<file path=xl/calcChain.xml><?xml version="1.0" encoding="utf-8"?>
<calcChain xmlns="http://schemas.openxmlformats.org/spreadsheetml/2006/main">
  <c r="C7" i="1" l="1"/>
  <c r="D7" i="1"/>
  <c r="E7" i="1"/>
  <c r="G7" i="1"/>
  <c r="H7" i="1"/>
  <c r="I7" i="1"/>
  <c r="J7" i="1"/>
  <c r="K7" i="1"/>
  <c r="L7" i="1"/>
  <c r="M7" i="1"/>
  <c r="B7" i="1"/>
  <c r="N6" i="1"/>
  <c r="N7" i="1" s="1"/>
  <c r="N8" i="1"/>
  <c r="N9" i="1"/>
  <c r="N10" i="1"/>
  <c r="N11" i="1"/>
  <c r="N12" i="1"/>
  <c r="N13" i="1"/>
  <c r="N5" i="1"/>
  <c r="H25" i="1" l="1"/>
  <c r="I25" i="1"/>
  <c r="J25" i="1"/>
  <c r="K25" i="1"/>
  <c r="L25" i="1"/>
  <c r="M25" i="1"/>
  <c r="M14" i="1" l="1"/>
  <c r="L14" i="1"/>
  <c r="J14" i="1"/>
  <c r="I14" i="1"/>
  <c r="H14" i="1"/>
  <c r="G14" i="1"/>
  <c r="F14" i="1"/>
  <c r="E14" i="1"/>
  <c r="D14" i="1"/>
  <c r="C14" i="1"/>
  <c r="B14" i="1"/>
  <c r="N21" i="1" l="1"/>
  <c r="B24" i="1" l="1"/>
  <c r="C24" i="1"/>
  <c r="D24" i="1"/>
  <c r="E24" i="1"/>
  <c r="F24" i="1"/>
  <c r="G24" i="1"/>
  <c r="N20" i="1" l="1"/>
  <c r="N22" i="1"/>
  <c r="N19" i="1"/>
  <c r="H24" i="1"/>
  <c r="I24" i="1"/>
  <c r="J24" i="1"/>
  <c r="L24" i="1"/>
  <c r="M24" i="1"/>
  <c r="F25" i="1"/>
  <c r="F29" i="1" s="1"/>
  <c r="E25" i="1"/>
  <c r="E29" i="1" s="1"/>
  <c r="D25" i="1"/>
  <c r="D29" i="1" s="1"/>
  <c r="C25" i="1"/>
  <c r="C29" i="1" s="1"/>
  <c r="B25" i="1"/>
  <c r="G25" i="1"/>
  <c r="G29" i="1" s="1"/>
  <c r="J29" i="1" l="1"/>
  <c r="L29" i="1"/>
  <c r="M29" i="1"/>
  <c r="K29" i="1"/>
  <c r="I29" i="1"/>
  <c r="H29" i="1"/>
  <c r="N27" i="1"/>
  <c r="N25" i="1"/>
  <c r="N14" i="1"/>
  <c r="N24" i="1"/>
  <c r="N29" i="1" l="1"/>
</calcChain>
</file>

<file path=xl/sharedStrings.xml><?xml version="1.0" encoding="utf-8"?>
<sst xmlns="http://schemas.openxmlformats.org/spreadsheetml/2006/main" count="29" uniqueCount="26">
  <si>
    <t>Income</t>
  </si>
  <si>
    <t>Totals</t>
  </si>
  <si>
    <t>Expenditure</t>
  </si>
  <si>
    <t>Overtime</t>
  </si>
  <si>
    <t>Food/beverages</t>
  </si>
  <si>
    <t>Equipment</t>
  </si>
  <si>
    <t>Monthly Budget for Income</t>
  </si>
  <si>
    <t>Children</t>
  </si>
  <si>
    <t xml:space="preserve"> </t>
  </si>
  <si>
    <t>Yearly Total</t>
  </si>
  <si>
    <t>Net Profit or  Loss</t>
  </si>
  <si>
    <t>Days in the month</t>
  </si>
  <si>
    <r>
      <t xml:space="preserve">Expenditure total </t>
    </r>
    <r>
      <rPr>
        <b/>
        <sz val="10"/>
        <color rgb="FFFF0000"/>
        <rFont val="Calibri"/>
        <family val="2"/>
        <scheme val="minor"/>
      </rPr>
      <t>excluding</t>
    </r>
    <r>
      <rPr>
        <sz val="10"/>
        <color theme="1"/>
        <rFont val="Calibri"/>
        <family val="2"/>
        <scheme val="minor"/>
      </rPr>
      <t xml:space="preserve"> staff costs</t>
    </r>
  </si>
  <si>
    <r>
      <t>Expenditure total</t>
    </r>
    <r>
      <rPr>
        <b/>
        <sz val="10"/>
        <color rgb="FFFF0000"/>
        <rFont val="Calibri"/>
        <family val="2"/>
        <scheme val="minor"/>
      </rPr>
      <t xml:space="preserve"> Including</t>
    </r>
    <r>
      <rPr>
        <sz val="10"/>
        <color theme="1"/>
        <rFont val="Calibri"/>
        <family val="2"/>
        <scheme val="minor"/>
      </rPr>
      <t xml:space="preserve"> Staff Costs</t>
    </r>
  </si>
  <si>
    <t>Monthly Budget for Expenditure Including Staff Costs</t>
  </si>
  <si>
    <t>No Children attending each month</t>
  </si>
  <si>
    <t>Average No Per day</t>
  </si>
  <si>
    <t>Arrears as Y/E</t>
  </si>
  <si>
    <t>RIA as at Y/E</t>
  </si>
  <si>
    <t>HMRC Job Retention Scheme - Furlough</t>
  </si>
  <si>
    <t xml:space="preserve">Breakfast Club Spreadsheet  </t>
  </si>
  <si>
    <t>Maternity Income</t>
  </si>
  <si>
    <t>April 2021 - March 2022</t>
  </si>
  <si>
    <t>April 2021- March 2022</t>
  </si>
  <si>
    <t>Pupil Premium (</t>
  </si>
  <si>
    <t>Staff Costs  (Times 07.15 - 09.00 Apr to Jul) (Times 08.00 - 9.00 Sept to Mar)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</si>
</sst>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8" formatCode="&quot;£&quot;#,##0.00;[Red]\-&quot;£&quot;#,##0.00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0.0"/>
    <numFmt numFmtId="165" formatCode="&quot;£&quot;#,##0.00"/>
  </numFmts>
  <fonts count="7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69">
    <xf numFmtId="0" fontId="0" fillId="0" borderId="0" xfId="0"/>
    <xf numFmtId="0" fontId="1" fillId="0" borderId="0" xfId="0" applyFont="1"/>
    <xf numFmtId="0" fontId="2" fillId="0" borderId="1" xfId="0" applyFont="1" applyBorder="1"/>
    <xf numFmtId="0" fontId="2" fillId="0" borderId="10" xfId="0" applyFont="1" applyBorder="1"/>
    <xf numFmtId="44" fontId="2" fillId="0" borderId="1" xfId="0" applyNumberFormat="1" applyFont="1" applyBorder="1"/>
    <xf numFmtId="44" fontId="2" fillId="0" borderId="10" xfId="0" applyNumberFormat="1" applyFont="1" applyBorder="1"/>
    <xf numFmtId="44" fontId="2" fillId="0" borderId="2" xfId="0" applyNumberFormat="1" applyFont="1" applyBorder="1"/>
    <xf numFmtId="44" fontId="2" fillId="0" borderId="11" xfId="0" applyNumberFormat="1" applyFont="1" applyBorder="1"/>
    <xf numFmtId="0" fontId="2" fillId="0" borderId="2" xfId="0" applyFont="1" applyBorder="1"/>
    <xf numFmtId="44" fontId="2" fillId="0" borderId="5" xfId="0" applyNumberFormat="1" applyFont="1" applyBorder="1"/>
    <xf numFmtId="44" fontId="3" fillId="0" borderId="5" xfId="0" applyNumberFormat="1" applyFont="1" applyBorder="1"/>
    <xf numFmtId="44" fontId="3" fillId="0" borderId="9" xfId="0" applyNumberFormat="1" applyFont="1" applyBorder="1"/>
    <xf numFmtId="44" fontId="3" fillId="0" borderId="6" xfId="0" applyNumberFormat="1" applyFont="1" applyBorder="1"/>
    <xf numFmtId="44" fontId="2" fillId="0" borderId="7" xfId="0" applyNumberFormat="1" applyFont="1" applyBorder="1"/>
    <xf numFmtId="44" fontId="2" fillId="0" borderId="8" xfId="0" applyNumberFormat="1" applyFont="1" applyBorder="1"/>
    <xf numFmtId="0" fontId="3" fillId="0" borderId="7" xfId="0" applyFont="1" applyBorder="1"/>
    <xf numFmtId="44" fontId="2" fillId="0" borderId="9" xfId="0" applyNumberFormat="1" applyFont="1" applyBorder="1"/>
    <xf numFmtId="44" fontId="2" fillId="0" borderId="3" xfId="0" applyNumberFormat="1" applyFont="1" applyBorder="1"/>
    <xf numFmtId="44" fontId="2" fillId="0" borderId="12" xfId="0" applyNumberFormat="1" applyFont="1" applyBorder="1"/>
    <xf numFmtId="0" fontId="3" fillId="0" borderId="3" xfId="0" applyFont="1" applyBorder="1"/>
    <xf numFmtId="0" fontId="3" fillId="0" borderId="1" xfId="0" applyFont="1" applyBorder="1"/>
    <xf numFmtId="0" fontId="2" fillId="0" borderId="7" xfId="0" applyFont="1" applyBorder="1"/>
    <xf numFmtId="0" fontId="2" fillId="0" borderId="8" xfId="0" applyFont="1" applyBorder="1"/>
    <xf numFmtId="0" fontId="2" fillId="0" borderId="3" xfId="0" applyFont="1" applyBorder="1"/>
    <xf numFmtId="0" fontId="2" fillId="0" borderId="12" xfId="0" applyFont="1" applyBorder="1"/>
    <xf numFmtId="0" fontId="3" fillId="0" borderId="4" xfId="0" applyFont="1" applyBorder="1"/>
    <xf numFmtId="0" fontId="2" fillId="0" borderId="4" xfId="0" applyFont="1" applyBorder="1"/>
    <xf numFmtId="44" fontId="3" fillId="0" borderId="1" xfId="0" applyNumberFormat="1" applyFont="1" applyBorder="1"/>
    <xf numFmtId="0" fontId="4" fillId="0" borderId="1" xfId="0" applyFont="1" applyBorder="1"/>
    <xf numFmtId="44" fontId="3" fillId="0" borderId="2" xfId="0" applyNumberFormat="1" applyFont="1" applyBorder="1"/>
    <xf numFmtId="0" fontId="2" fillId="0" borderId="13" xfId="0" applyFont="1" applyBorder="1"/>
    <xf numFmtId="44" fontId="2" fillId="0" borderId="14" xfId="0" applyNumberFormat="1" applyFont="1" applyBorder="1"/>
    <xf numFmtId="44" fontId="3" fillId="0" borderId="16" xfId="0" applyNumberFormat="1" applyFont="1" applyBorder="1"/>
    <xf numFmtId="0" fontId="2" fillId="0" borderId="17" xfId="0" applyFont="1" applyBorder="1"/>
    <xf numFmtId="44" fontId="2" fillId="0" borderId="17" xfId="0" applyNumberFormat="1" applyFont="1" applyBorder="1"/>
    <xf numFmtId="44" fontId="3" fillId="0" borderId="17" xfId="0" applyNumberFormat="1" applyFont="1" applyBorder="1"/>
    <xf numFmtId="0" fontId="3" fillId="0" borderId="4" xfId="0" applyFont="1" applyBorder="1" applyAlignment="1">
      <alignment wrapText="1"/>
    </xf>
    <xf numFmtId="0" fontId="2" fillId="0" borderId="18" xfId="0" applyFont="1" applyBorder="1"/>
    <xf numFmtId="0" fontId="0" fillId="2" borderId="0" xfId="0" applyFill="1"/>
    <xf numFmtId="8" fontId="2" fillId="0" borderId="5" xfId="0" applyNumberFormat="1" applyFont="1" applyBorder="1"/>
    <xf numFmtId="0" fontId="0" fillId="3" borderId="0" xfId="0" applyFill="1"/>
    <xf numFmtId="44" fontId="2" fillId="2" borderId="1" xfId="0" applyNumberFormat="1" applyFont="1" applyFill="1" applyBorder="1"/>
    <xf numFmtId="44" fontId="2" fillId="2" borderId="5" xfId="0" applyNumberFormat="1" applyFont="1" applyFill="1" applyBorder="1"/>
    <xf numFmtId="0" fontId="2" fillId="0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17" fontId="3" fillId="0" borderId="1" xfId="0" applyNumberFormat="1" applyFont="1" applyBorder="1" applyAlignment="1">
      <alignment horizontal="center"/>
    </xf>
    <xf numFmtId="17" fontId="3" fillId="0" borderId="10" xfId="0" applyNumberFormat="1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164" fontId="2" fillId="0" borderId="1" xfId="0" applyNumberFormat="1" applyFont="1" applyFill="1" applyBorder="1" applyAlignment="1">
      <alignment horizontal="center"/>
    </xf>
    <xf numFmtId="165" fontId="2" fillId="0" borderId="1" xfId="1" applyNumberFormat="1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44" fontId="2" fillId="0" borderId="1" xfId="1" applyNumberFormat="1" applyFont="1" applyBorder="1" applyAlignment="1">
      <alignment horizontal="center"/>
    </xf>
    <xf numFmtId="44" fontId="2" fillId="0" borderId="1" xfId="0" applyNumberFormat="1" applyFont="1" applyBorder="1" applyAlignment="1">
      <alignment horizontal="center"/>
    </xf>
    <xf numFmtId="44" fontId="2" fillId="0" borderId="10" xfId="0" applyNumberFormat="1" applyFont="1" applyBorder="1" applyAlignment="1">
      <alignment horizontal="center"/>
    </xf>
    <xf numFmtId="44" fontId="2" fillId="0" borderId="1" xfId="0" applyNumberFormat="1" applyFont="1" applyFill="1" applyBorder="1" applyAlignment="1">
      <alignment horizontal="center"/>
    </xf>
    <xf numFmtId="44" fontId="2" fillId="2" borderId="1" xfId="0" applyNumberFormat="1" applyFont="1" applyFill="1" applyBorder="1" applyAlignment="1">
      <alignment horizontal="center"/>
    </xf>
    <xf numFmtId="44" fontId="2" fillId="0" borderId="2" xfId="0" applyNumberFormat="1" applyFont="1" applyBorder="1" applyAlignment="1">
      <alignment horizontal="center"/>
    </xf>
    <xf numFmtId="44" fontId="2" fillId="0" borderId="11" xfId="0" applyNumberFormat="1" applyFont="1" applyBorder="1" applyAlignment="1">
      <alignment horizontal="center"/>
    </xf>
    <xf numFmtId="8" fontId="2" fillId="0" borderId="7" xfId="0" applyNumberFormat="1" applyFont="1" applyBorder="1" applyAlignment="1">
      <alignment horizontal="center"/>
    </xf>
    <xf numFmtId="44" fontId="2" fillId="0" borderId="7" xfId="0" applyNumberFormat="1" applyFont="1" applyBorder="1" applyAlignment="1">
      <alignment horizontal="center"/>
    </xf>
    <xf numFmtId="165" fontId="2" fillId="0" borderId="8" xfId="0" applyNumberFormat="1" applyFont="1" applyBorder="1" applyAlignment="1">
      <alignment horizontal="center"/>
    </xf>
    <xf numFmtId="165" fontId="2" fillId="2" borderId="1" xfId="0" applyNumberFormat="1" applyFont="1" applyFill="1" applyBorder="1"/>
    <xf numFmtId="165" fontId="2" fillId="0" borderId="1" xfId="0" applyNumberFormat="1" applyFont="1" applyBorder="1"/>
    <xf numFmtId="8" fontId="2" fillId="0" borderId="1" xfId="0" applyNumberFormat="1" applyFont="1" applyBorder="1"/>
    <xf numFmtId="165" fontId="2" fillId="0" borderId="10" xfId="0" applyNumberFormat="1" applyFont="1" applyBorder="1"/>
    <xf numFmtId="165" fontId="2" fillId="0" borderId="14" xfId="0" applyNumberFormat="1" applyFont="1" applyBorder="1"/>
    <xf numFmtId="165" fontId="2" fillId="0" borderId="15" xfId="0" applyNumberFormat="1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tabSelected="1" zoomScaleNormal="100" workbookViewId="0">
      <selection activeCell="K20" sqref="K20"/>
    </sheetView>
  </sheetViews>
  <sheetFormatPr defaultColWidth="11.7109375" defaultRowHeight="15" x14ac:dyDescent="0.25"/>
  <cols>
    <col min="1" max="1" width="31.7109375" customWidth="1"/>
    <col min="2" max="2" width="8.5703125" customWidth="1"/>
    <col min="3" max="3" width="9.85546875" customWidth="1"/>
    <col min="4" max="4" width="9.140625" customWidth="1"/>
    <col min="5" max="5" width="8.5703125" customWidth="1"/>
    <col min="6" max="6" width="8.7109375" customWidth="1"/>
    <col min="7" max="7" width="9.85546875" bestFit="1" customWidth="1"/>
    <col min="8" max="8" width="10.42578125" customWidth="1"/>
    <col min="9" max="9" width="9.42578125" bestFit="1" customWidth="1"/>
    <col min="10" max="10" width="9" customWidth="1"/>
    <col min="11" max="13" width="8.5703125" bestFit="1" customWidth="1"/>
    <col min="14" max="14" width="10.140625" bestFit="1" customWidth="1"/>
    <col min="15" max="15" width="50.42578125" customWidth="1"/>
  </cols>
  <sheetData>
    <row r="1" spans="1:24" ht="18.75" x14ac:dyDescent="0.3">
      <c r="A1" s="1" t="s">
        <v>20</v>
      </c>
      <c r="B1" s="1" t="s">
        <v>22</v>
      </c>
      <c r="C1" s="1"/>
    </row>
    <row r="2" spans="1:24" ht="18.75" x14ac:dyDescent="0.3">
      <c r="A2" s="1"/>
      <c r="B2" s="1"/>
      <c r="C2" s="1"/>
    </row>
    <row r="4" spans="1:24" ht="15.75" x14ac:dyDescent="0.25">
      <c r="A4" s="28" t="s">
        <v>23</v>
      </c>
      <c r="B4" s="47">
        <v>44287</v>
      </c>
      <c r="C4" s="47">
        <v>44317</v>
      </c>
      <c r="D4" s="47">
        <v>44348</v>
      </c>
      <c r="E4" s="47">
        <v>44378</v>
      </c>
      <c r="F4" s="47">
        <v>44409</v>
      </c>
      <c r="G4" s="47">
        <v>44440</v>
      </c>
      <c r="H4" s="47">
        <v>44470</v>
      </c>
      <c r="I4" s="47">
        <v>44501</v>
      </c>
      <c r="J4" s="47">
        <v>44531</v>
      </c>
      <c r="K4" s="47">
        <v>44562</v>
      </c>
      <c r="L4" s="47">
        <v>44593</v>
      </c>
      <c r="M4" s="48">
        <v>44621</v>
      </c>
      <c r="N4" s="49" t="s">
        <v>9</v>
      </c>
      <c r="U4" s="38"/>
      <c r="V4" s="38"/>
      <c r="W4" s="38"/>
      <c r="X4" s="38"/>
    </row>
    <row r="5" spans="1:24" x14ac:dyDescent="0.25">
      <c r="A5" s="2" t="s">
        <v>11</v>
      </c>
      <c r="B5" s="43">
        <v>14</v>
      </c>
      <c r="C5" s="43">
        <v>19</v>
      </c>
      <c r="D5" s="43">
        <v>17</v>
      </c>
      <c r="E5" s="43">
        <v>15</v>
      </c>
      <c r="F5" s="43">
        <v>0</v>
      </c>
      <c r="G5" s="44">
        <v>21</v>
      </c>
      <c r="H5" s="44">
        <v>16</v>
      </c>
      <c r="I5" s="45">
        <v>21</v>
      </c>
      <c r="J5" s="44">
        <v>13</v>
      </c>
      <c r="K5" s="45">
        <v>18</v>
      </c>
      <c r="L5" s="45">
        <v>15</v>
      </c>
      <c r="M5" s="46">
        <v>24</v>
      </c>
      <c r="N5" s="45">
        <f>SUM(B5:M5)</f>
        <v>193</v>
      </c>
      <c r="O5" s="38"/>
      <c r="P5" s="38"/>
      <c r="Q5" s="38"/>
      <c r="R5" s="38"/>
      <c r="S5" s="38"/>
      <c r="T5" s="38"/>
      <c r="U5" s="38"/>
      <c r="V5" s="38"/>
      <c r="W5" s="38"/>
      <c r="X5" s="38"/>
    </row>
    <row r="6" spans="1:24" x14ac:dyDescent="0.25">
      <c r="A6" s="2" t="s">
        <v>15</v>
      </c>
      <c r="B6" s="43">
        <v>132</v>
      </c>
      <c r="C6" s="43">
        <v>174</v>
      </c>
      <c r="D6" s="43">
        <v>153</v>
      </c>
      <c r="E6" s="43">
        <v>94</v>
      </c>
      <c r="F6" s="43">
        <v>0</v>
      </c>
      <c r="G6" s="44">
        <v>201</v>
      </c>
      <c r="H6" s="44">
        <v>148</v>
      </c>
      <c r="I6" s="44">
        <v>219</v>
      </c>
      <c r="J6" s="44">
        <v>138</v>
      </c>
      <c r="K6" s="45">
        <v>127</v>
      </c>
      <c r="L6" s="45"/>
      <c r="M6" s="46"/>
      <c r="N6" s="45">
        <f t="shared" ref="N6:N13" si="0">SUM(B6:M6)</f>
        <v>1386</v>
      </c>
      <c r="O6" s="38"/>
      <c r="P6" s="38"/>
      <c r="Q6" s="38"/>
      <c r="R6" s="38"/>
      <c r="S6" s="38"/>
    </row>
    <row r="7" spans="1:24" x14ac:dyDescent="0.25">
      <c r="A7" s="2" t="s">
        <v>16</v>
      </c>
      <c r="B7" s="50">
        <f>SUM(B6/B5)</f>
        <v>9.4285714285714288</v>
      </c>
      <c r="C7" s="50">
        <f t="shared" ref="C7:N7" si="1">SUM(C6/C5)</f>
        <v>9.1578947368421044</v>
      </c>
      <c r="D7" s="50">
        <f t="shared" si="1"/>
        <v>9</v>
      </c>
      <c r="E7" s="50">
        <f t="shared" si="1"/>
        <v>6.2666666666666666</v>
      </c>
      <c r="F7" s="50">
        <v>0</v>
      </c>
      <c r="G7" s="50">
        <f t="shared" si="1"/>
        <v>9.5714285714285712</v>
      </c>
      <c r="H7" s="50">
        <f t="shared" si="1"/>
        <v>9.25</v>
      </c>
      <c r="I7" s="50">
        <f t="shared" si="1"/>
        <v>10.428571428571429</v>
      </c>
      <c r="J7" s="50">
        <f t="shared" si="1"/>
        <v>10.615384615384615</v>
      </c>
      <c r="K7" s="50">
        <f t="shared" si="1"/>
        <v>7.0555555555555554</v>
      </c>
      <c r="L7" s="50">
        <f t="shared" si="1"/>
        <v>0</v>
      </c>
      <c r="M7" s="50">
        <f t="shared" si="1"/>
        <v>0</v>
      </c>
      <c r="N7" s="50">
        <f t="shared" si="1"/>
        <v>7.1813471502590671</v>
      </c>
      <c r="O7" s="38"/>
      <c r="P7" s="38"/>
    </row>
    <row r="8" spans="1:24" ht="15.75" x14ac:dyDescent="0.25">
      <c r="A8" s="28" t="s">
        <v>0</v>
      </c>
      <c r="B8" s="51"/>
      <c r="C8" s="44"/>
      <c r="D8" s="44"/>
      <c r="E8" s="44"/>
      <c r="F8" s="44"/>
      <c r="G8" s="44"/>
      <c r="H8" s="44"/>
      <c r="I8" s="44"/>
      <c r="J8" s="44"/>
      <c r="K8" s="44"/>
      <c r="L8" s="44"/>
      <c r="M8" s="52"/>
      <c r="N8" s="45">
        <f t="shared" si="0"/>
        <v>0</v>
      </c>
    </row>
    <row r="9" spans="1:24" x14ac:dyDescent="0.25">
      <c r="A9" s="2" t="s">
        <v>19</v>
      </c>
      <c r="B9" s="53"/>
      <c r="C9" s="54"/>
      <c r="D9" s="54"/>
      <c r="E9" s="54"/>
      <c r="F9" s="54"/>
      <c r="G9" s="54"/>
      <c r="H9" s="54"/>
      <c r="I9" s="54"/>
      <c r="J9" s="54"/>
      <c r="K9" s="54"/>
      <c r="L9" s="54"/>
      <c r="M9" s="55"/>
      <c r="N9" s="45">
        <f t="shared" si="0"/>
        <v>0</v>
      </c>
    </row>
    <row r="10" spans="1:24" x14ac:dyDescent="0.25">
      <c r="A10" s="2" t="s">
        <v>21</v>
      </c>
      <c r="B10" s="53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5"/>
      <c r="N10" s="45">
        <f t="shared" si="0"/>
        <v>0</v>
      </c>
    </row>
    <row r="11" spans="1:24" x14ac:dyDescent="0.25">
      <c r="A11" s="2" t="s">
        <v>7</v>
      </c>
      <c r="B11" s="56">
        <v>598</v>
      </c>
      <c r="C11" s="56">
        <v>406</v>
      </c>
      <c r="D11" s="56">
        <v>525</v>
      </c>
      <c r="E11" s="56">
        <v>260</v>
      </c>
      <c r="F11" s="56">
        <v>16</v>
      </c>
      <c r="G11" s="54">
        <v>380</v>
      </c>
      <c r="H11" s="54">
        <v>332</v>
      </c>
      <c r="I11" s="54">
        <v>529</v>
      </c>
      <c r="J11" s="54">
        <v>418</v>
      </c>
      <c r="K11" s="57">
        <v>704</v>
      </c>
      <c r="L11" s="57"/>
      <c r="M11" s="54"/>
      <c r="N11" s="45">
        <f t="shared" si="0"/>
        <v>4168</v>
      </c>
      <c r="O11" s="40" t="s">
        <v>24</v>
      </c>
    </row>
    <row r="12" spans="1:24" x14ac:dyDescent="0.25">
      <c r="A12" s="8" t="s">
        <v>17</v>
      </c>
      <c r="B12" s="58">
        <v>0</v>
      </c>
      <c r="C12" s="58"/>
      <c r="D12" s="58"/>
      <c r="E12" s="58"/>
      <c r="F12" s="58"/>
      <c r="G12" s="58"/>
      <c r="H12" s="58"/>
      <c r="I12" s="58"/>
      <c r="J12" s="58"/>
      <c r="K12" s="58"/>
      <c r="L12" s="58"/>
      <c r="M12" s="59"/>
      <c r="N12" s="45">
        <f t="shared" si="0"/>
        <v>0</v>
      </c>
    </row>
    <row r="13" spans="1:24" ht="15.75" thickBot="1" x14ac:dyDescent="0.3">
      <c r="A13" s="37" t="s">
        <v>18</v>
      </c>
      <c r="B13" s="60"/>
      <c r="C13" s="61"/>
      <c r="D13" s="61"/>
      <c r="E13" s="61"/>
      <c r="F13" s="61"/>
      <c r="G13" s="61"/>
      <c r="H13" s="61"/>
      <c r="I13" s="61"/>
      <c r="J13" s="61"/>
      <c r="K13" s="61"/>
      <c r="L13" s="61"/>
      <c r="M13" s="62"/>
      <c r="N13" s="45">
        <f t="shared" si="0"/>
        <v>0</v>
      </c>
    </row>
    <row r="14" spans="1:24" ht="15.75" thickBot="1" x14ac:dyDescent="0.3">
      <c r="A14" s="25" t="s">
        <v>1</v>
      </c>
      <c r="B14" s="42">
        <f t="shared" ref="B14:M14" si="2">SUM(B9:B13)</f>
        <v>598</v>
      </c>
      <c r="C14" s="42">
        <f t="shared" si="2"/>
        <v>406</v>
      </c>
      <c r="D14" s="42">
        <f t="shared" si="2"/>
        <v>525</v>
      </c>
      <c r="E14" s="42">
        <f t="shared" si="2"/>
        <v>260</v>
      </c>
      <c r="F14" s="42">
        <f t="shared" si="2"/>
        <v>16</v>
      </c>
      <c r="G14" s="10">
        <f t="shared" si="2"/>
        <v>380</v>
      </c>
      <c r="H14" s="10">
        <f t="shared" si="2"/>
        <v>332</v>
      </c>
      <c r="I14" s="10">
        <f t="shared" si="2"/>
        <v>529</v>
      </c>
      <c r="J14" s="10">
        <f t="shared" si="2"/>
        <v>418</v>
      </c>
      <c r="K14" s="10">
        <v>704</v>
      </c>
      <c r="L14" s="10">
        <f t="shared" si="2"/>
        <v>0</v>
      </c>
      <c r="M14" s="11">
        <f t="shared" si="2"/>
        <v>0</v>
      </c>
      <c r="N14" s="12">
        <f>SUM(B14:M14)</f>
        <v>4168</v>
      </c>
    </row>
    <row r="15" spans="1:24" ht="15.75" thickBot="1" x14ac:dyDescent="0.3">
      <c r="A15" s="21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4"/>
      <c r="N15" s="15"/>
    </row>
    <row r="16" spans="1:24" ht="15.75" thickBot="1" x14ac:dyDescent="0.3">
      <c r="A16" s="26" t="s">
        <v>6</v>
      </c>
      <c r="B16" s="39">
        <v>445</v>
      </c>
      <c r="C16" s="39">
        <v>445</v>
      </c>
      <c r="D16" s="39">
        <v>445</v>
      </c>
      <c r="E16" s="39">
        <v>445</v>
      </c>
      <c r="F16" s="39">
        <v>0</v>
      </c>
      <c r="G16" s="39">
        <v>445</v>
      </c>
      <c r="H16" s="39">
        <v>445</v>
      </c>
      <c r="I16" s="39">
        <v>445</v>
      </c>
      <c r="J16" s="39">
        <v>445</v>
      </c>
      <c r="K16" s="39">
        <v>445</v>
      </c>
      <c r="L16" s="39">
        <v>445</v>
      </c>
      <c r="M16" s="39">
        <v>445</v>
      </c>
      <c r="N16" s="12">
        <v>4902</v>
      </c>
    </row>
    <row r="17" spans="1:15" x14ac:dyDescent="0.25">
      <c r="A17" s="23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8"/>
      <c r="N17" s="19"/>
    </row>
    <row r="18" spans="1:15" ht="15.75" x14ac:dyDescent="0.25">
      <c r="A18" s="28" t="s">
        <v>2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5"/>
      <c r="N18" s="20"/>
    </row>
    <row r="19" spans="1:15" x14ac:dyDescent="0.25">
      <c r="A19" s="2" t="s">
        <v>25</v>
      </c>
      <c r="B19" s="4">
        <v>350.52</v>
      </c>
      <c r="C19" s="4">
        <v>352.34</v>
      </c>
      <c r="D19" s="4">
        <v>353.01</v>
      </c>
      <c r="E19" s="4">
        <v>362.31</v>
      </c>
      <c r="F19" s="4">
        <v>334.07</v>
      </c>
      <c r="G19" s="4">
        <v>246.75</v>
      </c>
      <c r="H19" s="4">
        <v>225.76</v>
      </c>
      <c r="I19" s="4">
        <v>320.39999999999998</v>
      </c>
      <c r="J19" s="4">
        <v>244.17</v>
      </c>
      <c r="K19" s="4">
        <v>240.43</v>
      </c>
      <c r="L19" s="4"/>
      <c r="M19" s="4"/>
      <c r="N19" s="27">
        <f>SUM(B19:M19)</f>
        <v>3029.7599999999998</v>
      </c>
    </row>
    <row r="20" spans="1:15" x14ac:dyDescent="0.25">
      <c r="A20" s="2" t="s">
        <v>3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 t="s">
        <v>8</v>
      </c>
      <c r="M20" s="5"/>
      <c r="N20" s="27">
        <f t="shared" ref="N20:N22" si="3">SUM(B20:M20)</f>
        <v>0</v>
      </c>
    </row>
    <row r="21" spans="1:15" x14ac:dyDescent="0.25">
      <c r="A21" s="2" t="s">
        <v>4</v>
      </c>
      <c r="B21" s="41">
        <v>13.75</v>
      </c>
      <c r="C21" s="41">
        <v>18.61</v>
      </c>
      <c r="D21" s="63">
        <v>0</v>
      </c>
      <c r="E21" s="41">
        <v>29.55</v>
      </c>
      <c r="F21" s="63">
        <v>0</v>
      </c>
      <c r="G21" s="65">
        <v>0</v>
      </c>
      <c r="H21" s="64">
        <v>0</v>
      </c>
      <c r="I21" s="64">
        <v>0</v>
      </c>
      <c r="J21" s="64"/>
      <c r="K21" s="64"/>
      <c r="L21" s="64"/>
      <c r="M21" s="66"/>
      <c r="N21" s="27">
        <f t="shared" si="3"/>
        <v>61.91</v>
      </c>
      <c r="O21" t="s">
        <v>8</v>
      </c>
    </row>
    <row r="22" spans="1:15" x14ac:dyDescent="0.25">
      <c r="A22" s="8" t="s">
        <v>5</v>
      </c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7"/>
      <c r="N22" s="29">
        <f t="shared" si="3"/>
        <v>0</v>
      </c>
    </row>
    <row r="23" spans="1:15" ht="15.75" thickBot="1" x14ac:dyDescent="0.3">
      <c r="A23" s="33"/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5"/>
    </row>
    <row r="24" spans="1:15" ht="15.75" thickBot="1" x14ac:dyDescent="0.3">
      <c r="A24" s="30" t="s">
        <v>12</v>
      </c>
      <c r="B24" s="31">
        <f t="shared" ref="B24" si="4">SUM(B20:B22)</f>
        <v>13.75</v>
      </c>
      <c r="C24" s="31">
        <f t="shared" ref="C24" si="5">SUM(C20:C22)</f>
        <v>18.61</v>
      </c>
      <c r="D24" s="67">
        <f t="shared" ref="D24" si="6">SUM(D20:D22)</f>
        <v>0</v>
      </c>
      <c r="E24" s="31">
        <f t="shared" ref="E24" si="7">SUM(E20:E22)</f>
        <v>29.55</v>
      </c>
      <c r="F24" s="67">
        <f t="shared" ref="F24" si="8">SUM(F20:F22)</f>
        <v>0</v>
      </c>
      <c r="G24" s="67">
        <f t="shared" ref="G24" si="9">SUM(G20:G22)</f>
        <v>0</v>
      </c>
      <c r="H24" s="67">
        <f t="shared" ref="H24:M24" si="10">SUM(H20:H22)</f>
        <v>0</v>
      </c>
      <c r="I24" s="67">
        <f t="shared" si="10"/>
        <v>0</v>
      </c>
      <c r="J24" s="67">
        <f t="shared" si="10"/>
        <v>0</v>
      </c>
      <c r="K24" s="67">
        <v>0</v>
      </c>
      <c r="L24" s="67">
        <f t="shared" si="10"/>
        <v>0</v>
      </c>
      <c r="M24" s="68">
        <f t="shared" si="10"/>
        <v>0</v>
      </c>
      <c r="N24" s="32">
        <f>SUM(B24:M24)</f>
        <v>61.91</v>
      </c>
    </row>
    <row r="25" spans="1:15" ht="15.75" thickBot="1" x14ac:dyDescent="0.3">
      <c r="A25" s="26" t="s">
        <v>13</v>
      </c>
      <c r="B25" s="9">
        <f t="shared" ref="B25:M25" si="11">SUM(B19:B22)</f>
        <v>364.27</v>
      </c>
      <c r="C25" s="9">
        <f t="shared" si="11"/>
        <v>370.95</v>
      </c>
      <c r="D25" s="9">
        <f t="shared" si="11"/>
        <v>353.01</v>
      </c>
      <c r="E25" s="9">
        <f t="shared" si="11"/>
        <v>391.86</v>
      </c>
      <c r="F25" s="9">
        <f t="shared" si="11"/>
        <v>334.07</v>
      </c>
      <c r="G25" s="9">
        <f t="shared" si="11"/>
        <v>246.75</v>
      </c>
      <c r="H25" s="9">
        <f t="shared" si="11"/>
        <v>225.76</v>
      </c>
      <c r="I25" s="9">
        <f t="shared" si="11"/>
        <v>320.39999999999998</v>
      </c>
      <c r="J25" s="9">
        <f t="shared" si="11"/>
        <v>244.17</v>
      </c>
      <c r="K25" s="9">
        <f t="shared" si="11"/>
        <v>240.43</v>
      </c>
      <c r="L25" s="9">
        <f t="shared" si="11"/>
        <v>0</v>
      </c>
      <c r="M25" s="16">
        <f t="shared" si="11"/>
        <v>0</v>
      </c>
      <c r="N25" s="12">
        <f>SUM(B25:M25)</f>
        <v>3091.67</v>
      </c>
    </row>
    <row r="26" spans="1:15" ht="15.75" thickBot="1" x14ac:dyDescent="0.3">
      <c r="A26" s="21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4"/>
      <c r="N26" s="15"/>
    </row>
    <row r="27" spans="1:15" ht="27" thickBot="1" x14ac:dyDescent="0.3">
      <c r="A27" s="36" t="s">
        <v>14</v>
      </c>
      <c r="B27" s="9">
        <v>408.5</v>
      </c>
      <c r="C27" s="9">
        <v>408.5</v>
      </c>
      <c r="D27" s="9">
        <v>408.5</v>
      </c>
      <c r="E27" s="9">
        <v>408.5</v>
      </c>
      <c r="F27" s="9">
        <v>408.5</v>
      </c>
      <c r="G27" s="9">
        <v>408.5</v>
      </c>
      <c r="H27" s="9">
        <v>408.5</v>
      </c>
      <c r="I27" s="9">
        <v>408.5</v>
      </c>
      <c r="J27" s="9">
        <v>408.5</v>
      </c>
      <c r="K27" s="9">
        <v>408.5</v>
      </c>
      <c r="L27" s="9">
        <v>408.5</v>
      </c>
      <c r="M27" s="9">
        <v>408.5</v>
      </c>
      <c r="N27" s="12">
        <f>SUM(B27:M27)</f>
        <v>4902</v>
      </c>
    </row>
    <row r="28" spans="1:15" ht="15.75" thickBot="1" x14ac:dyDescent="0.3">
      <c r="A28" s="21"/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2"/>
      <c r="N28" s="15"/>
    </row>
    <row r="29" spans="1:15" ht="15.75" thickBot="1" x14ac:dyDescent="0.3">
      <c r="A29" s="26" t="s">
        <v>10</v>
      </c>
      <c r="B29" s="9"/>
      <c r="C29" s="9">
        <f>SUM(C14-C25)</f>
        <v>35.050000000000011</v>
      </c>
      <c r="D29" s="9">
        <f t="shared" ref="D29:M29" si="12">SUM(D14-D25)</f>
        <v>171.99</v>
      </c>
      <c r="E29" s="9">
        <f t="shared" si="12"/>
        <v>-131.86000000000001</v>
      </c>
      <c r="F29" s="9">
        <f t="shared" si="12"/>
        <v>-318.07</v>
      </c>
      <c r="G29" s="9">
        <f t="shared" si="12"/>
        <v>133.25</v>
      </c>
      <c r="H29" s="9">
        <f t="shared" si="12"/>
        <v>106.24000000000001</v>
      </c>
      <c r="I29" s="9">
        <f t="shared" si="12"/>
        <v>208.60000000000002</v>
      </c>
      <c r="J29" s="9">
        <f t="shared" si="12"/>
        <v>173.83</v>
      </c>
      <c r="K29" s="9">
        <f t="shared" si="12"/>
        <v>463.57</v>
      </c>
      <c r="L29" s="9">
        <f t="shared" si="12"/>
        <v>0</v>
      </c>
      <c r="M29" s="9">
        <f t="shared" si="12"/>
        <v>0</v>
      </c>
      <c r="N29" s="12">
        <f>SUM(B29:M29)</f>
        <v>842.60000000000014</v>
      </c>
    </row>
    <row r="30" spans="1:15" x14ac:dyDescent="0.25">
      <c r="A30" s="23"/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4"/>
      <c r="N30" s="19"/>
    </row>
    <row r="31" spans="1:15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3"/>
      <c r="N31" s="20"/>
    </row>
    <row r="32" spans="1:15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3"/>
      <c r="N32" s="2"/>
    </row>
    <row r="36" spans="8:9" x14ac:dyDescent="0.25">
      <c r="H36" t="s">
        <v>8</v>
      </c>
    </row>
    <row r="37" spans="8:9" x14ac:dyDescent="0.25">
      <c r="I37" t="s">
        <v>8</v>
      </c>
    </row>
  </sheetData>
  <pageMargins left="0.70866141732283472" right="0.70866141732283472" top="0.74803149606299213" bottom="0.74803149606299213" header="0.31496062992125984" footer="0.31496062992125984"/>
  <pageSetup paperSize="9" scale="86" orientation="landscape" r:id="rId1"/>
  <headerFooter>
    <oddFooter>&amp;LPrepared By L Dean/D Howes
&amp;C&amp;P&amp;R&amp;D</oddFooter>
  </headerFooter>
  <ignoredErrors>
    <ignoredError sqref="G24:H24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2021-2022</vt:lpstr>
      <vt:lpstr>'2021-2022'!Print_Area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Dean</dc:creator>
  <cp:lastModifiedBy>Denise Howes</cp:lastModifiedBy>
  <cp:lastPrinted>2021-05-05T10:22:16Z</cp:lastPrinted>
  <dcterms:created xsi:type="dcterms:W3CDTF">2015-11-24T10:46:09Z</dcterms:created>
  <dcterms:modified xsi:type="dcterms:W3CDTF">2022-02-04T14:43:19Z</dcterms:modified>
</cp:coreProperties>
</file>