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e\Finance 20-21\Breakfast Club\"/>
    </mc:Choice>
  </mc:AlternateContent>
  <bookViews>
    <workbookView xWindow="480" yWindow="75" windowWidth="18195" windowHeight="11775"/>
  </bookViews>
  <sheets>
    <sheet name="2020-2021" sheetId="1" r:id="rId1"/>
  </sheets>
  <definedNames>
    <definedName name="_xlnm.Print_Area" localSheetId="0">'2020-2021'!$A$1:$N$32</definedName>
  </definedNames>
  <calcPr calcId="162913"/>
</workbook>
</file>

<file path=xl/calcChain.xml><?xml version="1.0" encoding="utf-8"?>
<calcChain xmlns="http://schemas.openxmlformats.org/spreadsheetml/2006/main">
  <c r="H25" i="1" l="1"/>
  <c r="I25" i="1"/>
  <c r="J25" i="1"/>
  <c r="K25" i="1"/>
  <c r="L25" i="1"/>
  <c r="M25" i="1"/>
  <c r="M14" i="1" l="1"/>
  <c r="L14" i="1"/>
  <c r="J14" i="1"/>
  <c r="I14" i="1"/>
  <c r="H14" i="1"/>
  <c r="G14" i="1"/>
  <c r="F14" i="1"/>
  <c r="E14" i="1"/>
  <c r="D14" i="1"/>
  <c r="C14" i="1"/>
  <c r="B14" i="1"/>
  <c r="M7" i="1" l="1"/>
  <c r="N21" i="1" l="1"/>
  <c r="N5" i="1"/>
  <c r="G7" i="1" l="1"/>
  <c r="H7" i="1"/>
  <c r="I7" i="1"/>
  <c r="J7" i="1"/>
  <c r="K7" i="1"/>
  <c r="L7" i="1"/>
  <c r="N16" i="1" l="1"/>
  <c r="B24" i="1"/>
  <c r="C24" i="1"/>
  <c r="D24" i="1"/>
  <c r="E24" i="1"/>
  <c r="F24" i="1"/>
  <c r="G24" i="1"/>
  <c r="N7" i="1" l="1"/>
  <c r="N11" i="1" l="1"/>
  <c r="N20" i="1"/>
  <c r="N22" i="1"/>
  <c r="N19" i="1"/>
  <c r="H24" i="1"/>
  <c r="I24" i="1"/>
  <c r="J24" i="1"/>
  <c r="L24" i="1"/>
  <c r="M24" i="1"/>
  <c r="F25" i="1"/>
  <c r="F29" i="1" s="1"/>
  <c r="E25" i="1"/>
  <c r="E29" i="1" s="1"/>
  <c r="D25" i="1"/>
  <c r="D29" i="1" s="1"/>
  <c r="C25" i="1"/>
  <c r="C29" i="1" s="1"/>
  <c r="B25" i="1"/>
  <c r="B29" i="1" s="1"/>
  <c r="G25" i="1"/>
  <c r="G29" i="1" s="1"/>
  <c r="J29" i="1" l="1"/>
  <c r="L29" i="1"/>
  <c r="M29" i="1"/>
  <c r="K29" i="1"/>
  <c r="I29" i="1"/>
  <c r="H29" i="1"/>
  <c r="N27" i="1"/>
  <c r="N25" i="1"/>
  <c r="N14" i="1"/>
  <c r="N24" i="1"/>
  <c r="N29" i="1" l="1"/>
</calcChain>
</file>

<file path=xl/sharedStrings.xml><?xml version="1.0" encoding="utf-8"?>
<sst xmlns="http://schemas.openxmlformats.org/spreadsheetml/2006/main" count="35" uniqueCount="28">
  <si>
    <t>Income</t>
  </si>
  <si>
    <t>Totals</t>
  </si>
  <si>
    <t>Expenditure</t>
  </si>
  <si>
    <t>Overtime</t>
  </si>
  <si>
    <t>Food/beverages</t>
  </si>
  <si>
    <t>Equipment</t>
  </si>
  <si>
    <t>Monthly Budget for Income</t>
  </si>
  <si>
    <t>Children</t>
  </si>
  <si>
    <t xml:space="preserve"> </t>
  </si>
  <si>
    <t>Staff Costs  (Times 07.15 - 09.00)</t>
  </si>
  <si>
    <t>Yearly Total</t>
  </si>
  <si>
    <t>Net Profit or  Loss</t>
  </si>
  <si>
    <t>Days in the month</t>
  </si>
  <si>
    <r>
      <t xml:space="preserve">Expenditure total </t>
    </r>
    <r>
      <rPr>
        <b/>
        <sz val="10"/>
        <color rgb="FFFF0000"/>
        <rFont val="Calibri"/>
        <family val="2"/>
        <scheme val="minor"/>
      </rPr>
      <t>excluding</t>
    </r>
    <r>
      <rPr>
        <sz val="10"/>
        <color theme="1"/>
        <rFont val="Calibri"/>
        <family val="2"/>
        <scheme val="minor"/>
      </rPr>
      <t xml:space="preserve"> staff costs</t>
    </r>
  </si>
  <si>
    <r>
      <t>Expenditure total</t>
    </r>
    <r>
      <rPr>
        <b/>
        <sz val="10"/>
        <color rgb="FFFF0000"/>
        <rFont val="Calibri"/>
        <family val="2"/>
        <scheme val="minor"/>
      </rPr>
      <t xml:space="preserve"> Including</t>
    </r>
    <r>
      <rPr>
        <sz val="10"/>
        <color theme="1"/>
        <rFont val="Calibri"/>
        <family val="2"/>
        <scheme val="minor"/>
      </rPr>
      <t xml:space="preserve"> Staff Costs</t>
    </r>
  </si>
  <si>
    <t>Monthly Budget for Expenditure Including Staff Costs</t>
  </si>
  <si>
    <t>No Children attending each month</t>
  </si>
  <si>
    <t>Average No Per day</t>
  </si>
  <si>
    <t>Arrears as Y/E</t>
  </si>
  <si>
    <t>RIA as at Y/E</t>
  </si>
  <si>
    <t>April 2020 - March 2021</t>
  </si>
  <si>
    <t>£</t>
  </si>
  <si>
    <t>HMRC Job Retention Scheme - Furlough</t>
  </si>
  <si>
    <t xml:space="preserve">Breakfast Club Spreadsheet  </t>
  </si>
  <si>
    <t>Covid-19 Shut down on 20/3/2020 - No Breakfast Club for Summer Term 2020.  Covid-19 Remote Learning 12/11/2020 to 23/11/2020</t>
  </si>
  <si>
    <t>Maternity Income</t>
  </si>
  <si>
    <t>National Lockdown w.e.f. 6/1/2021 return to Remote Learning</t>
  </si>
  <si>
    <t>Pupil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</si>
</sst>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0" xfId="0" applyFont="1" applyBorder="1"/>
    <xf numFmtId="44" fontId="2" fillId="0" borderId="1" xfId="0" applyNumberFormat="1" applyFont="1" applyBorder="1"/>
    <xf numFmtId="44" fontId="2" fillId="0" borderId="10" xfId="0" applyNumberFormat="1" applyFont="1" applyBorder="1"/>
    <xf numFmtId="44" fontId="2" fillId="0" borderId="2" xfId="0" applyNumberFormat="1" applyFont="1" applyBorder="1"/>
    <xf numFmtId="44" fontId="2" fillId="0" borderId="11" xfId="0" applyNumberFormat="1" applyFont="1" applyBorder="1"/>
    <xf numFmtId="0" fontId="2" fillId="0" borderId="2" xfId="0" applyFont="1" applyBorder="1"/>
    <xf numFmtId="44" fontId="2" fillId="0" borderId="5" xfId="0" applyNumberFormat="1" applyFont="1" applyBorder="1"/>
    <xf numFmtId="44" fontId="3" fillId="0" borderId="5" xfId="0" applyNumberFormat="1" applyFont="1" applyBorder="1"/>
    <xf numFmtId="44" fontId="3" fillId="0" borderId="9" xfId="0" applyNumberFormat="1" applyFont="1" applyBorder="1"/>
    <xf numFmtId="44" fontId="3" fillId="0" borderId="6" xfId="0" applyNumberFormat="1" applyFont="1" applyBorder="1"/>
    <xf numFmtId="44" fontId="2" fillId="0" borderId="7" xfId="0" applyNumberFormat="1" applyFont="1" applyBorder="1"/>
    <xf numFmtId="44" fontId="2" fillId="0" borderId="8" xfId="0" applyNumberFormat="1" applyFont="1" applyBorder="1"/>
    <xf numFmtId="0" fontId="3" fillId="0" borderId="7" xfId="0" applyFont="1" applyBorder="1"/>
    <xf numFmtId="44" fontId="2" fillId="0" borderId="9" xfId="0" applyNumberFormat="1" applyFont="1" applyBorder="1"/>
    <xf numFmtId="44" fontId="2" fillId="0" borderId="3" xfId="0" applyNumberFormat="1" applyFont="1" applyBorder="1"/>
    <xf numFmtId="44" fontId="2" fillId="0" borderId="12" xfId="0" applyNumberFormat="1" applyFont="1" applyBorder="1"/>
    <xf numFmtId="0" fontId="3" fillId="0" borderId="3" xfId="0" applyFont="1" applyBorder="1"/>
    <xf numFmtId="0" fontId="3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12" xfId="0" applyFont="1" applyBorder="1"/>
    <xf numFmtId="0" fontId="3" fillId="0" borderId="1" xfId="0" applyFont="1" applyFill="1" applyBorder="1"/>
    <xf numFmtId="0" fontId="3" fillId="0" borderId="4" xfId="0" applyFont="1" applyBorder="1"/>
    <xf numFmtId="0" fontId="2" fillId="0" borderId="4" xfId="0" applyFont="1" applyBorder="1"/>
    <xf numFmtId="44" fontId="3" fillId="0" borderId="1" xfId="0" applyNumberFormat="1" applyFont="1" applyBorder="1"/>
    <xf numFmtId="0" fontId="4" fillId="0" borderId="1" xfId="0" applyFont="1" applyBorder="1"/>
    <xf numFmtId="0" fontId="2" fillId="0" borderId="1" xfId="0" applyFont="1" applyBorder="1" applyAlignment="1">
      <alignment horizontal="left"/>
    </xf>
    <xf numFmtId="44" fontId="3" fillId="0" borderId="2" xfId="0" applyNumberFormat="1" applyFont="1" applyBorder="1"/>
    <xf numFmtId="0" fontId="2" fillId="0" borderId="13" xfId="0" applyFont="1" applyBorder="1"/>
    <xf numFmtId="44" fontId="2" fillId="0" borderId="14" xfId="0" applyNumberFormat="1" applyFont="1" applyBorder="1"/>
    <xf numFmtId="44" fontId="2" fillId="0" borderId="15" xfId="0" applyNumberFormat="1" applyFont="1" applyBorder="1"/>
    <xf numFmtId="44" fontId="3" fillId="0" borderId="16" xfId="0" applyNumberFormat="1" applyFont="1" applyBorder="1"/>
    <xf numFmtId="0" fontId="2" fillId="0" borderId="17" xfId="0" applyFont="1" applyBorder="1"/>
    <xf numFmtId="44" fontId="2" fillId="0" borderId="17" xfId="0" applyNumberFormat="1" applyFont="1" applyBorder="1"/>
    <xf numFmtId="44" fontId="3" fillId="0" borderId="17" xfId="0" applyNumberFormat="1" applyFont="1" applyBorder="1"/>
    <xf numFmtId="17" fontId="3" fillId="0" borderId="1" xfId="0" applyNumberFormat="1" applyFont="1" applyBorder="1"/>
    <xf numFmtId="17" fontId="3" fillId="0" borderId="10" xfId="0" applyNumberFormat="1" applyFont="1" applyBorder="1"/>
    <xf numFmtId="0" fontId="3" fillId="0" borderId="4" xfId="0" applyFont="1" applyBorder="1" applyAlignment="1">
      <alignment wrapText="1"/>
    </xf>
    <xf numFmtId="164" fontId="2" fillId="0" borderId="1" xfId="0" applyNumberFormat="1" applyFont="1" applyBorder="1" applyAlignment="1">
      <alignment horizontal="left"/>
    </xf>
    <xf numFmtId="0" fontId="2" fillId="0" borderId="18" xfId="0" applyFont="1" applyBorder="1"/>
    <xf numFmtId="165" fontId="2" fillId="0" borderId="1" xfId="1" applyNumberFormat="1" applyFont="1" applyBorder="1" applyAlignment="1">
      <alignment horizontal="right"/>
    </xf>
    <xf numFmtId="0" fontId="0" fillId="2" borderId="0" xfId="0" applyFill="1"/>
    <xf numFmtId="0" fontId="2" fillId="2" borderId="1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8" fontId="2" fillId="0" borderId="7" xfId="0" applyNumberFormat="1" applyFont="1" applyBorder="1"/>
    <xf numFmtId="44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left"/>
    </xf>
    <xf numFmtId="44" fontId="2" fillId="2" borderId="5" xfId="0" applyNumberFormat="1" applyFont="1" applyFill="1" applyBorder="1"/>
    <xf numFmtId="0" fontId="0" fillId="3" borderId="0" xfId="0" applyFill="1"/>
    <xf numFmtId="8" fontId="2" fillId="0" borderId="5" xfId="0" applyNumberFormat="1" applyFont="1" applyBorder="1"/>
    <xf numFmtId="44" fontId="2" fillId="0" borderId="1" xfId="1" applyNumberFormat="1" applyFont="1" applyBorder="1" applyAlignment="1">
      <alignment horizontal="right"/>
    </xf>
    <xf numFmtId="6" fontId="2" fillId="0" borderId="1" xfId="0" applyNumberFormat="1" applyFont="1" applyBorder="1"/>
    <xf numFmtId="44" fontId="2" fillId="4" borderId="1" xfId="0" applyNumberFormat="1" applyFont="1" applyFill="1" applyBorder="1"/>
    <xf numFmtId="0" fontId="0" fillId="4" borderId="0" xfId="0" applyFill="1"/>
    <xf numFmtId="165" fontId="2" fillId="0" borderId="8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zoomScaleNormal="100" workbookViewId="0">
      <selection activeCell="N25" sqref="N25"/>
    </sheetView>
  </sheetViews>
  <sheetFormatPr defaultColWidth="11.7109375" defaultRowHeight="15" x14ac:dyDescent="0.25"/>
  <cols>
    <col min="1" max="1" width="31.7109375" customWidth="1"/>
    <col min="2" max="2" width="8.5703125" customWidth="1"/>
    <col min="3" max="3" width="9.85546875" customWidth="1"/>
    <col min="4" max="4" width="9.140625" customWidth="1"/>
    <col min="5" max="5" width="8.5703125" customWidth="1"/>
    <col min="6" max="6" width="8.7109375" customWidth="1"/>
    <col min="7" max="7" width="9.85546875" bestFit="1" customWidth="1"/>
    <col min="8" max="8" width="10.42578125" customWidth="1"/>
    <col min="9" max="9" width="9.42578125" bestFit="1" customWidth="1"/>
    <col min="10" max="10" width="9" customWidth="1"/>
    <col min="11" max="13" width="8.5703125" bestFit="1" customWidth="1"/>
    <col min="14" max="14" width="10.140625" bestFit="1" customWidth="1"/>
    <col min="15" max="15" width="13.7109375" customWidth="1"/>
  </cols>
  <sheetData>
    <row r="1" spans="1:24" ht="18.75" x14ac:dyDescent="0.3">
      <c r="A1" s="1" t="s">
        <v>23</v>
      </c>
      <c r="B1" s="1" t="s">
        <v>20</v>
      </c>
      <c r="C1" s="1"/>
    </row>
    <row r="2" spans="1:24" ht="18.75" x14ac:dyDescent="0.3">
      <c r="A2" s="1"/>
      <c r="B2" s="1"/>
      <c r="C2" s="1"/>
    </row>
    <row r="4" spans="1:24" ht="15.75" x14ac:dyDescent="0.25">
      <c r="A4" s="29" t="s">
        <v>20</v>
      </c>
      <c r="B4" s="39">
        <v>43922</v>
      </c>
      <c r="C4" s="39">
        <v>43952</v>
      </c>
      <c r="D4" s="39">
        <v>43983</v>
      </c>
      <c r="E4" s="39">
        <v>44013</v>
      </c>
      <c r="F4" s="39">
        <v>44044</v>
      </c>
      <c r="G4" s="39">
        <v>44075</v>
      </c>
      <c r="H4" s="39">
        <v>44105</v>
      </c>
      <c r="I4" s="39">
        <v>44136</v>
      </c>
      <c r="J4" s="39">
        <v>44166</v>
      </c>
      <c r="K4" s="39">
        <v>44197</v>
      </c>
      <c r="L4" s="39">
        <v>44228</v>
      </c>
      <c r="M4" s="40">
        <v>44256</v>
      </c>
      <c r="N4" s="25" t="s">
        <v>10</v>
      </c>
    </row>
    <row r="5" spans="1:24" x14ac:dyDescent="0.25">
      <c r="A5" s="2" t="s">
        <v>12</v>
      </c>
      <c r="B5" s="46">
        <v>0</v>
      </c>
      <c r="C5" s="46">
        <v>0</v>
      </c>
      <c r="D5" s="46">
        <v>0</v>
      </c>
      <c r="E5" s="46">
        <v>0</v>
      </c>
      <c r="F5" s="46">
        <v>0</v>
      </c>
      <c r="G5" s="30">
        <v>18</v>
      </c>
      <c r="H5" s="30">
        <v>17</v>
      </c>
      <c r="I5" s="46">
        <v>12</v>
      </c>
      <c r="J5" s="30">
        <v>14</v>
      </c>
      <c r="K5" s="30">
        <v>18</v>
      </c>
      <c r="L5" s="30">
        <v>15</v>
      </c>
      <c r="M5" s="47">
        <v>20</v>
      </c>
      <c r="N5" s="30">
        <f>SUM(B5:M5)</f>
        <v>114</v>
      </c>
      <c r="O5" s="45" t="s">
        <v>24</v>
      </c>
      <c r="P5" s="45"/>
      <c r="Q5" s="45"/>
      <c r="R5" s="45"/>
      <c r="S5" s="45"/>
      <c r="T5" s="45"/>
      <c r="U5" s="45"/>
      <c r="V5" s="45"/>
      <c r="W5" s="45"/>
      <c r="X5" s="45"/>
    </row>
    <row r="6" spans="1:24" x14ac:dyDescent="0.25">
      <c r="A6" s="2" t="s">
        <v>16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30">
        <v>117</v>
      </c>
      <c r="H6" s="30">
        <v>111</v>
      </c>
      <c r="I6" s="30">
        <v>71</v>
      </c>
      <c r="J6" s="30">
        <v>81</v>
      </c>
      <c r="K6" s="46">
        <v>0</v>
      </c>
      <c r="L6" s="30">
        <v>30</v>
      </c>
      <c r="M6" s="47">
        <v>114</v>
      </c>
      <c r="N6" s="30">
        <v>524</v>
      </c>
      <c r="O6" s="45" t="s">
        <v>26</v>
      </c>
      <c r="P6" s="45"/>
      <c r="Q6" s="45"/>
      <c r="R6" s="45"/>
      <c r="S6" s="45"/>
    </row>
    <row r="7" spans="1:24" x14ac:dyDescent="0.25">
      <c r="A7" s="2" t="s">
        <v>17</v>
      </c>
      <c r="B7" s="51">
        <v>0</v>
      </c>
      <c r="C7" s="51">
        <v>0</v>
      </c>
      <c r="D7" s="51">
        <v>0</v>
      </c>
      <c r="E7" s="51">
        <v>0</v>
      </c>
      <c r="F7" s="51">
        <v>0</v>
      </c>
      <c r="G7" s="42">
        <f t="shared" ref="G7:M7" si="0">G6/G5</f>
        <v>6.5</v>
      </c>
      <c r="H7" s="42">
        <f t="shared" si="0"/>
        <v>6.5294117647058822</v>
      </c>
      <c r="I7" s="42">
        <f t="shared" si="0"/>
        <v>5.916666666666667</v>
      </c>
      <c r="J7" s="42">
        <f t="shared" si="0"/>
        <v>5.7857142857142856</v>
      </c>
      <c r="K7" s="42">
        <f t="shared" si="0"/>
        <v>0</v>
      </c>
      <c r="L7" s="42">
        <f t="shared" si="0"/>
        <v>2</v>
      </c>
      <c r="M7" s="48">
        <f t="shared" si="0"/>
        <v>5.7</v>
      </c>
      <c r="N7" s="42">
        <f t="shared" ref="N7" si="1">(N6/N5)</f>
        <v>4.5964912280701755</v>
      </c>
      <c r="O7" s="53"/>
      <c r="P7" s="53"/>
    </row>
    <row r="8" spans="1:24" ht="15.75" x14ac:dyDescent="0.25">
      <c r="A8" s="29" t="s">
        <v>0</v>
      </c>
      <c r="B8" s="44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2"/>
    </row>
    <row r="9" spans="1:24" x14ac:dyDescent="0.25">
      <c r="A9" s="2" t="s">
        <v>22</v>
      </c>
      <c r="B9" s="55">
        <v>0</v>
      </c>
      <c r="C9" s="4">
        <v>0</v>
      </c>
      <c r="D9" s="4">
        <v>256.33</v>
      </c>
      <c r="E9" s="4">
        <v>261.08999999999997</v>
      </c>
      <c r="F9" s="4"/>
      <c r="G9" s="4">
        <v>457.03</v>
      </c>
      <c r="H9" s="4"/>
      <c r="I9" s="4"/>
      <c r="J9" s="4"/>
      <c r="K9" s="4"/>
      <c r="L9" s="4"/>
      <c r="M9" s="5"/>
      <c r="N9" s="4">
        <v>974.45</v>
      </c>
    </row>
    <row r="10" spans="1:24" x14ac:dyDescent="0.25">
      <c r="A10" s="2" t="s">
        <v>25</v>
      </c>
      <c r="B10" s="55"/>
      <c r="C10" s="4"/>
      <c r="D10" s="4"/>
      <c r="E10" s="4"/>
      <c r="F10" s="4">
        <v>480</v>
      </c>
      <c r="G10" s="4"/>
      <c r="H10" s="4"/>
      <c r="I10" s="4"/>
      <c r="J10" s="4"/>
      <c r="K10" s="4"/>
      <c r="L10" s="4"/>
      <c r="M10" s="5"/>
      <c r="N10" s="4"/>
    </row>
    <row r="11" spans="1:24" x14ac:dyDescent="0.25">
      <c r="A11" s="2" t="s">
        <v>7</v>
      </c>
      <c r="B11" s="50">
        <v>0</v>
      </c>
      <c r="C11" s="50" t="s">
        <v>21</v>
      </c>
      <c r="D11" s="50" t="s">
        <v>21</v>
      </c>
      <c r="E11" s="50" t="s">
        <v>21</v>
      </c>
      <c r="F11" s="50" t="s">
        <v>21</v>
      </c>
      <c r="G11" s="4">
        <v>628</v>
      </c>
      <c r="H11" s="4">
        <v>422</v>
      </c>
      <c r="I11" s="4">
        <v>416</v>
      </c>
      <c r="J11" s="4">
        <v>88</v>
      </c>
      <c r="K11" s="50">
        <v>0</v>
      </c>
      <c r="L11" s="57">
        <v>195</v>
      </c>
      <c r="M11" s="4">
        <v>250</v>
      </c>
      <c r="N11" s="4">
        <f>SUM(B11:M11)</f>
        <v>1999</v>
      </c>
      <c r="O11" s="58" t="s">
        <v>27</v>
      </c>
    </row>
    <row r="12" spans="1:24" x14ac:dyDescent="0.25">
      <c r="A12" s="8" t="s">
        <v>18</v>
      </c>
      <c r="B12" s="6">
        <v>-10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  <c r="N12" s="6"/>
    </row>
    <row r="13" spans="1:24" ht="15.75" thickBot="1" x14ac:dyDescent="0.3">
      <c r="A13" s="43" t="s">
        <v>19</v>
      </c>
      <c r="B13" s="49">
        <v>164.5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59"/>
      <c r="N13" s="59"/>
    </row>
    <row r="14" spans="1:24" ht="15.75" thickBot="1" x14ac:dyDescent="0.3">
      <c r="A14" s="26" t="s">
        <v>1</v>
      </c>
      <c r="B14" s="52">
        <f t="shared" ref="B14:M14" si="2">SUM(B9:B13)</f>
        <v>154.5</v>
      </c>
      <c r="C14" s="52">
        <f t="shared" si="2"/>
        <v>0</v>
      </c>
      <c r="D14" s="52">
        <f t="shared" si="2"/>
        <v>256.33</v>
      </c>
      <c r="E14" s="52">
        <f t="shared" si="2"/>
        <v>261.08999999999997</v>
      </c>
      <c r="F14" s="52">
        <f t="shared" si="2"/>
        <v>480</v>
      </c>
      <c r="G14" s="10">
        <f t="shared" si="2"/>
        <v>1085.03</v>
      </c>
      <c r="H14" s="10">
        <f t="shared" si="2"/>
        <v>422</v>
      </c>
      <c r="I14" s="10">
        <f t="shared" si="2"/>
        <v>416</v>
      </c>
      <c r="J14" s="10">
        <f t="shared" si="2"/>
        <v>88</v>
      </c>
      <c r="K14" s="10">
        <v>0</v>
      </c>
      <c r="L14" s="10">
        <f t="shared" si="2"/>
        <v>195</v>
      </c>
      <c r="M14" s="11">
        <f t="shared" si="2"/>
        <v>250</v>
      </c>
      <c r="N14" s="12">
        <f>SUM(B14:M14)</f>
        <v>3607.95</v>
      </c>
    </row>
    <row r="15" spans="1:24" ht="15.75" thickBot="1" x14ac:dyDescent="0.3">
      <c r="A15" s="21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5"/>
    </row>
    <row r="16" spans="1:24" ht="15.75" thickBot="1" x14ac:dyDescent="0.3">
      <c r="A16" s="27" t="s">
        <v>6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9">
        <v>436</v>
      </c>
      <c r="H16" s="9">
        <v>436</v>
      </c>
      <c r="I16" s="9">
        <v>436</v>
      </c>
      <c r="J16" s="9">
        <v>435</v>
      </c>
      <c r="K16" s="9">
        <v>435</v>
      </c>
      <c r="L16" s="9">
        <v>435</v>
      </c>
      <c r="M16" s="16">
        <v>435</v>
      </c>
      <c r="N16" s="12">
        <f>SUM(B16:M16)</f>
        <v>3048</v>
      </c>
    </row>
    <row r="17" spans="1:15" x14ac:dyDescent="0.25">
      <c r="A17" s="2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/>
      <c r="N17" s="19"/>
    </row>
    <row r="18" spans="1:15" ht="15.75" x14ac:dyDescent="0.25">
      <c r="A18" s="29" t="s">
        <v>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  <c r="N18" s="20"/>
    </row>
    <row r="19" spans="1:15" x14ac:dyDescent="0.25">
      <c r="A19" s="2" t="s">
        <v>9</v>
      </c>
      <c r="B19" s="4">
        <v>71.47</v>
      </c>
      <c r="C19" s="4">
        <v>71.47</v>
      </c>
      <c r="D19" s="4">
        <v>71.47</v>
      </c>
      <c r="E19" s="4">
        <v>711.01</v>
      </c>
      <c r="F19" s="4">
        <v>390.59</v>
      </c>
      <c r="G19" s="4">
        <v>397.36</v>
      </c>
      <c r="H19" s="4">
        <v>327.62</v>
      </c>
      <c r="I19" s="4">
        <v>344.66</v>
      </c>
      <c r="J19" s="4">
        <v>338.39</v>
      </c>
      <c r="K19" s="4">
        <v>343.17</v>
      </c>
      <c r="L19" s="4">
        <v>334.37</v>
      </c>
      <c r="M19" s="4">
        <v>334.37</v>
      </c>
      <c r="N19" s="28">
        <f>SUM(B19:M19)</f>
        <v>3735.9499999999994</v>
      </c>
    </row>
    <row r="20" spans="1:15" x14ac:dyDescent="0.25">
      <c r="A20" s="2" t="s">
        <v>3</v>
      </c>
      <c r="B20" s="4"/>
      <c r="C20" s="4"/>
      <c r="D20" s="4"/>
      <c r="E20" s="4"/>
      <c r="F20" s="4"/>
      <c r="G20" s="4"/>
      <c r="H20" s="4"/>
      <c r="I20" s="4">
        <v>19.73</v>
      </c>
      <c r="J20" s="4"/>
      <c r="K20" s="4"/>
      <c r="L20" s="4" t="s">
        <v>8</v>
      </c>
      <c r="M20" s="5"/>
      <c r="N20" s="28">
        <f t="shared" ref="N20:N22" si="3">SUM(B20:M20)</f>
        <v>19.73</v>
      </c>
    </row>
    <row r="21" spans="1:15" x14ac:dyDescent="0.25">
      <c r="A21" s="2" t="s">
        <v>4</v>
      </c>
      <c r="B21" s="50">
        <v>0</v>
      </c>
      <c r="C21" s="50">
        <v>0</v>
      </c>
      <c r="D21" s="50">
        <v>0</v>
      </c>
      <c r="E21" s="50">
        <v>0</v>
      </c>
      <c r="F21" s="50">
        <v>0</v>
      </c>
      <c r="G21" s="56">
        <v>0</v>
      </c>
      <c r="H21" s="4">
        <v>16.03</v>
      </c>
      <c r="I21" s="4">
        <v>5.35</v>
      </c>
      <c r="J21" s="4">
        <v>19.63</v>
      </c>
      <c r="K21" s="4">
        <v>24.98</v>
      </c>
      <c r="L21" s="4">
        <v>9.3000000000000007</v>
      </c>
      <c r="M21" s="5">
        <v>15.52</v>
      </c>
      <c r="N21" s="28">
        <f t="shared" si="3"/>
        <v>90.81</v>
      </c>
      <c r="O21" t="s">
        <v>8</v>
      </c>
    </row>
    <row r="22" spans="1:15" x14ac:dyDescent="0.25">
      <c r="A22" s="8" t="s">
        <v>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  <c r="N22" s="31">
        <f t="shared" si="3"/>
        <v>0</v>
      </c>
    </row>
    <row r="23" spans="1:15" ht="15.75" thickBot="1" x14ac:dyDescent="0.3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8"/>
    </row>
    <row r="24" spans="1:15" ht="15.75" thickBot="1" x14ac:dyDescent="0.3">
      <c r="A24" s="32" t="s">
        <v>13</v>
      </c>
      <c r="B24" s="33">
        <f t="shared" ref="B24" si="4">SUM(B20:B22)</f>
        <v>0</v>
      </c>
      <c r="C24" s="33">
        <f t="shared" ref="C24" si="5">SUM(C20:C22)</f>
        <v>0</v>
      </c>
      <c r="D24" s="33">
        <f t="shared" ref="D24" si="6">SUM(D20:D22)</f>
        <v>0</v>
      </c>
      <c r="E24" s="33">
        <f t="shared" ref="E24" si="7">SUM(E20:E22)</f>
        <v>0</v>
      </c>
      <c r="F24" s="33">
        <f t="shared" ref="F24" si="8">SUM(F20:F22)</f>
        <v>0</v>
      </c>
      <c r="G24" s="33">
        <f t="shared" ref="G24" si="9">SUM(G20:G22)</f>
        <v>0</v>
      </c>
      <c r="H24" s="33">
        <f t="shared" ref="H24:M24" si="10">SUM(H20:H22)</f>
        <v>16.03</v>
      </c>
      <c r="I24" s="33">
        <f t="shared" si="10"/>
        <v>25.08</v>
      </c>
      <c r="J24" s="33">
        <f t="shared" si="10"/>
        <v>19.63</v>
      </c>
      <c r="K24" s="33">
        <v>0</v>
      </c>
      <c r="L24" s="33">
        <f t="shared" si="10"/>
        <v>9.3000000000000007</v>
      </c>
      <c r="M24" s="34">
        <f t="shared" si="10"/>
        <v>15.52</v>
      </c>
      <c r="N24" s="35">
        <f>SUM(B24:M24)</f>
        <v>85.559999999999988</v>
      </c>
    </row>
    <row r="25" spans="1:15" ht="15.75" thickBot="1" x14ac:dyDescent="0.3">
      <c r="A25" s="27" t="s">
        <v>14</v>
      </c>
      <c r="B25" s="9">
        <f t="shared" ref="B25:M25" si="11">SUM(B19:B22)</f>
        <v>71.47</v>
      </c>
      <c r="C25" s="9">
        <f t="shared" si="11"/>
        <v>71.47</v>
      </c>
      <c r="D25" s="9">
        <f t="shared" si="11"/>
        <v>71.47</v>
      </c>
      <c r="E25" s="9">
        <f t="shared" si="11"/>
        <v>711.01</v>
      </c>
      <c r="F25" s="9">
        <f t="shared" si="11"/>
        <v>390.59</v>
      </c>
      <c r="G25" s="9">
        <f t="shared" si="11"/>
        <v>397.36</v>
      </c>
      <c r="H25" s="9">
        <f t="shared" si="11"/>
        <v>343.65</v>
      </c>
      <c r="I25" s="9">
        <f t="shared" si="11"/>
        <v>369.74000000000007</v>
      </c>
      <c r="J25" s="9">
        <f t="shared" si="11"/>
        <v>358.02</v>
      </c>
      <c r="K25" s="9">
        <f t="shared" si="11"/>
        <v>368.15000000000003</v>
      </c>
      <c r="L25" s="9">
        <f t="shared" si="11"/>
        <v>343.67</v>
      </c>
      <c r="M25" s="16">
        <f t="shared" si="11"/>
        <v>349.89</v>
      </c>
      <c r="N25" s="12">
        <f>SUM(B25:M25)</f>
        <v>3846.4900000000002</v>
      </c>
    </row>
    <row r="26" spans="1:15" ht="15.75" thickBot="1" x14ac:dyDescent="0.3">
      <c r="A26" s="2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  <c r="N26" s="15"/>
    </row>
    <row r="27" spans="1:15" ht="27" thickBot="1" x14ac:dyDescent="0.3">
      <c r="A27" s="41" t="s">
        <v>15</v>
      </c>
      <c r="B27" s="9">
        <v>404.08</v>
      </c>
      <c r="C27" s="9">
        <v>404.08</v>
      </c>
      <c r="D27" s="9">
        <v>404.08</v>
      </c>
      <c r="E27" s="9">
        <v>404.08</v>
      </c>
      <c r="F27" s="9">
        <v>404.08</v>
      </c>
      <c r="G27" s="9">
        <v>404.08</v>
      </c>
      <c r="H27" s="9">
        <v>404.08</v>
      </c>
      <c r="I27" s="9">
        <v>404.08</v>
      </c>
      <c r="J27" s="9">
        <v>404.08</v>
      </c>
      <c r="K27" s="9">
        <v>404.08</v>
      </c>
      <c r="L27" s="9">
        <v>404.08</v>
      </c>
      <c r="M27" s="16">
        <v>404.12</v>
      </c>
      <c r="N27" s="12">
        <f>SUM(B27:M27)</f>
        <v>4849</v>
      </c>
    </row>
    <row r="28" spans="1:15" ht="15.75" thickBot="1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2"/>
      <c r="N28" s="15"/>
    </row>
    <row r="29" spans="1:15" ht="15.75" thickBot="1" x14ac:dyDescent="0.3">
      <c r="A29" s="27" t="s">
        <v>11</v>
      </c>
      <c r="B29" s="9">
        <f>SUM(B14-B25)</f>
        <v>83.03</v>
      </c>
      <c r="C29" s="9">
        <f>SUM(C14-C25)</f>
        <v>-71.47</v>
      </c>
      <c r="D29" s="9">
        <f t="shared" ref="D29:M29" si="12">SUM(D14-D25)</f>
        <v>184.85999999999999</v>
      </c>
      <c r="E29" s="9">
        <f t="shared" si="12"/>
        <v>-449.92</v>
      </c>
      <c r="F29" s="9">
        <f t="shared" si="12"/>
        <v>89.410000000000025</v>
      </c>
      <c r="G29" s="9">
        <f t="shared" si="12"/>
        <v>687.67</v>
      </c>
      <c r="H29" s="9">
        <f t="shared" si="12"/>
        <v>78.350000000000023</v>
      </c>
      <c r="I29" s="9">
        <f t="shared" si="12"/>
        <v>46.259999999999934</v>
      </c>
      <c r="J29" s="9">
        <f t="shared" si="12"/>
        <v>-270.02</v>
      </c>
      <c r="K29" s="9">
        <f t="shared" si="12"/>
        <v>-368.15000000000003</v>
      </c>
      <c r="L29" s="9">
        <f t="shared" si="12"/>
        <v>-148.67000000000002</v>
      </c>
      <c r="M29" s="9">
        <f t="shared" si="12"/>
        <v>-99.889999999999986</v>
      </c>
      <c r="N29" s="12">
        <f>SUM(B29:M29)</f>
        <v>-238.54000000000019</v>
      </c>
    </row>
    <row r="30" spans="1:15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4"/>
      <c r="N30" s="19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20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2"/>
    </row>
    <row r="36" spans="8:9" x14ac:dyDescent="0.25">
      <c r="H36" t="s">
        <v>8</v>
      </c>
    </row>
    <row r="37" spans="8:9" x14ac:dyDescent="0.25">
      <c r="I37" t="s">
        <v>8</v>
      </c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Footer>&amp;LPrepared By L Dean/D Howes
&amp;C&amp;P&amp;R&amp;D</oddFooter>
  </headerFooter>
  <ignoredErrors>
    <ignoredError sqref="G24:H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2020-2021</vt:lpstr>
      <vt:lpstr>'2020-2021'!Print_Area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Dean</dc:creator>
  <cp:lastModifiedBy>Denise Howes</cp:lastModifiedBy>
  <cp:lastPrinted>2021-05-05T10:22:16Z</cp:lastPrinted>
  <dcterms:created xsi:type="dcterms:W3CDTF">2015-11-24T10:46:09Z</dcterms:created>
  <dcterms:modified xsi:type="dcterms:W3CDTF">2021-05-06T10:18:28Z</dcterms:modified>
</cp:coreProperties>
</file>